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/>
  </bookViews>
  <sheets>
    <sheet name="Заозерновская ОШ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8" l="1"/>
  <c r="E33" i="28" s="1"/>
  <c r="D30" i="28"/>
  <c r="D26" i="28"/>
  <c r="E26" i="28" s="1"/>
  <c r="D23" i="28"/>
  <c r="C25" i="28"/>
  <c r="D17" i="28"/>
  <c r="E17" i="28" s="1"/>
  <c r="E30" i="28"/>
  <c r="E31" i="28"/>
  <c r="D11" i="28" l="1"/>
  <c r="E11" i="28" s="1"/>
  <c r="C15" i="28" l="1"/>
  <c r="C29" i="28" l="1"/>
  <c r="C13" i="28" l="1"/>
  <c r="C12" i="28" l="1"/>
  <c r="D14" i="28" l="1"/>
  <c r="E14" i="28" s="1"/>
  <c r="D16" i="28"/>
  <c r="E16" i="28" s="1"/>
  <c r="D18" i="28"/>
  <c r="E18" i="28" s="1"/>
  <c r="D20" i="28"/>
  <c r="E20" i="28" s="1"/>
  <c r="D24" i="28"/>
  <c r="E24" i="28" s="1"/>
  <c r="D27" i="28"/>
  <c r="E27" i="28" s="1"/>
  <c r="E32" i="28"/>
  <c r="D15" i="28" l="1"/>
  <c r="E23" i="28"/>
  <c r="E15" i="28" s="1"/>
  <c r="C28" i="28"/>
  <c r="D28" i="28" s="1"/>
  <c r="E28" i="28" s="1"/>
  <c r="D25" i="28"/>
  <c r="E25" i="28" s="1"/>
  <c r="C19" i="28"/>
  <c r="D19" i="28" s="1"/>
  <c r="E19" i="28" s="1"/>
  <c r="E29" i="28" l="1"/>
  <c r="E13" i="28" s="1"/>
  <c r="E12" i="28" s="1"/>
  <c r="D29" i="28"/>
  <c r="D13" i="28" s="1"/>
  <c r="D12" i="28" s="1"/>
  <c r="C22" i="28"/>
  <c r="D22" i="28" s="1"/>
  <c r="E22" i="28" s="1"/>
  <c r="D21" i="28"/>
  <c r="E21" i="28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<sst xmlns="http://schemas.openxmlformats.org/spreadsheetml/2006/main" count="55" uniqueCount="32">
  <si>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</si>
  <si>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</si>
  <si>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</si>
  <si>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</si>
  <si>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</si>
  <si>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</si>
  <si>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</si>
  <si>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</si>
  <si>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</si>
  <si>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</si>
  <si>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</si>
  <si>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</si>
  <si>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</si>
  <si>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</si>
  <si>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</si>
  <si>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</si>
  <si>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</si>
  <si>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</si>
  <si>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</si>
  <si>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</si>
  <si>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</si>
  <si>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</si>
  <si>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</si>
  <si>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</si>
  <si>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</si>
  <si>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</si>
  <si>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</si>
  <si>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</si>
  <si>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</si>
  <si>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2021 год</t>
  </si>
  <si>
    <t>по состоянию на "1 "апреля 2021 г.</t>
  </si>
  <si>
    <t>КГУ«Основная средняя школа села Заозерный отдела образования по району Биржан сал управления образования Акмолинской области»;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</si>
</sst>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abSelected="1" workbookViewId="0">
      <selection activeCell="I12" sqref="I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1" t="s">
        <v>14</v>
      </c>
      <c r="B1" s="31"/>
      <c r="C1" s="31"/>
      <c r="D1" s="31"/>
      <c r="E1" s="31"/>
    </row>
    <row r="2" spans="1:7" x14ac:dyDescent="0.3">
      <c r="A2" s="31" t="s">
        <v>30</v>
      </c>
      <c r="B2" s="31"/>
      <c r="C2" s="31"/>
      <c r="D2" s="31"/>
      <c r="E2" s="31"/>
    </row>
    <row r="3" spans="1:7" x14ac:dyDescent="0.3">
      <c r="A3" s="1"/>
    </row>
    <row r="4" spans="1:7" ht="54" customHeight="1" x14ac:dyDescent="0.3">
      <c r="A4" s="36" t="s">
        <v>31</v>
      </c>
      <c r="B4" s="36"/>
      <c r="C4" s="36"/>
      <c r="D4" s="36"/>
      <c r="E4" s="36"/>
    </row>
    <row r="5" spans="1:7" ht="15.75" customHeight="1" x14ac:dyDescent="0.3">
      <c r="A5" s="32" t="s">
        <v>15</v>
      </c>
      <c r="B5" s="32"/>
      <c r="C5" s="32"/>
      <c r="D5" s="32"/>
      <c r="E5" s="32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3" t="s">
        <v>25</v>
      </c>
      <c r="B9" s="34" t="s">
        <v>17</v>
      </c>
      <c r="C9" s="35" t="s">
        <v>29</v>
      </c>
      <c r="D9" s="35"/>
      <c r="E9" s="35"/>
    </row>
    <row r="10" spans="1:7" ht="40.5" x14ac:dyDescent="0.3">
      <c r="A10" s="33"/>
      <c r="B10" s="34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6">
        <v>43</v>
      </c>
      <c r="D11" s="26">
        <f>C11</f>
        <v>43</v>
      </c>
      <c r="E11" s="26">
        <f>D11</f>
        <v>43</v>
      </c>
    </row>
    <row r="12" spans="1:7" ht="25.5" x14ac:dyDescent="0.3">
      <c r="A12" s="9" t="s">
        <v>22</v>
      </c>
      <c r="B12" s="6" t="s">
        <v>2</v>
      </c>
      <c r="C12" s="14">
        <f>(C13-C32)/C11</f>
        <v>1478.3272465116279</v>
      </c>
      <c r="D12" s="14">
        <f t="shared" ref="D12:E12" si="0">(D13-D32)/D11</f>
        <v>948.71392906976757</v>
      </c>
      <c r="E12" s="14">
        <f t="shared" si="0"/>
        <v>948.71392906976757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83740.071599999996</v>
      </c>
      <c r="D13" s="24">
        <f t="shared" ref="D13:E13" si="1">D15+D29+D30+D33+D31+D32</f>
        <v>41002.698950000005</v>
      </c>
      <c r="E13" s="24">
        <f t="shared" si="1"/>
        <v>41002.698950000005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>
        <f t="shared" si="2"/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49103.200000000004</v>
      </c>
      <c r="D15" s="24">
        <f t="shared" ref="D15:E15" si="3">D17+D20+D23+D26</f>
        <v>35017.9</v>
      </c>
      <c r="E15" s="24">
        <f t="shared" si="3"/>
        <v>35017.9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5" s="17" customFormat="1" ht="25.5" x14ac:dyDescent="0.3">
      <c r="A17" s="15" t="s">
        <v>26</v>
      </c>
      <c r="B17" s="29" t="s">
        <v>2</v>
      </c>
      <c r="C17" s="30">
        <v>4627.5</v>
      </c>
      <c r="D17" s="24">
        <f>C17/4</f>
        <v>1156.875</v>
      </c>
      <c r="E17" s="24">
        <f t="shared" si="2"/>
        <v>1156.875</v>
      </c>
    </row>
    <row r="18" spans="1:5" s="17" customFormat="1" x14ac:dyDescent="0.3">
      <c r="A18" s="18" t="s">
        <v>4</v>
      </c>
      <c r="B18" s="19" t="s">
        <v>3</v>
      </c>
      <c r="C18" s="23">
        <v>2</v>
      </c>
      <c r="D18" s="14">
        <f t="shared" si="2"/>
        <v>2</v>
      </c>
      <c r="E18" s="14">
        <f t="shared" si="2"/>
        <v>2</v>
      </c>
    </row>
    <row r="19" spans="1:5" s="17" customFormat="1" ht="21.95" customHeight="1" x14ac:dyDescent="0.3">
      <c r="A19" s="18" t="s">
        <v>23</v>
      </c>
      <c r="B19" s="16" t="s">
        <v>24</v>
      </c>
      <c r="C19" s="22">
        <f>C17/C18/12*1000+200</f>
        <v>193012.5</v>
      </c>
      <c r="D19" s="14">
        <f t="shared" si="2"/>
        <v>193012.5</v>
      </c>
      <c r="E19" s="14">
        <f t="shared" si="2"/>
        <v>193012.5</v>
      </c>
    </row>
    <row r="20" spans="1:5" s="17" customFormat="1" ht="25.5" x14ac:dyDescent="0.3">
      <c r="A20" s="15" t="s">
        <v>27</v>
      </c>
      <c r="B20" s="29" t="s">
        <v>2</v>
      </c>
      <c r="C20" s="30">
        <v>30322.799999999999</v>
      </c>
      <c r="D20" s="24">
        <f t="shared" si="2"/>
        <v>30322.799999999999</v>
      </c>
      <c r="E20" s="24">
        <f t="shared" si="2"/>
        <v>30322.799999999999</v>
      </c>
    </row>
    <row r="21" spans="1:5" s="17" customFormat="1" x14ac:dyDescent="0.3">
      <c r="A21" s="18" t="s">
        <v>4</v>
      </c>
      <c r="B21" s="19" t="s">
        <v>3</v>
      </c>
      <c r="C21" s="23">
        <v>11.3</v>
      </c>
      <c r="D21" s="14">
        <f t="shared" si="2"/>
        <v>11.3</v>
      </c>
      <c r="E21" s="14">
        <f t="shared" si="2"/>
        <v>11.3</v>
      </c>
    </row>
    <row r="22" spans="1:5" s="17" customFormat="1" ht="21.95" customHeight="1" x14ac:dyDescent="0.3">
      <c r="A22" s="18" t="s">
        <v>23</v>
      </c>
      <c r="B22" s="16" t="s">
        <v>24</v>
      </c>
      <c r="C22" s="22">
        <f>C20/12/C21*1000</f>
        <v>223619.46902654867</v>
      </c>
      <c r="D22" s="14">
        <f t="shared" si="2"/>
        <v>223619.46902654867</v>
      </c>
      <c r="E22" s="14">
        <f t="shared" si="2"/>
        <v>223619.46902654867</v>
      </c>
    </row>
    <row r="23" spans="1:5" ht="39" x14ac:dyDescent="0.3">
      <c r="A23" s="11" t="s">
        <v>28</v>
      </c>
      <c r="B23" s="28" t="s">
        <v>2</v>
      </c>
      <c r="C23" s="30">
        <v>1273.5</v>
      </c>
      <c r="D23" s="24">
        <f>C23/4</f>
        <v>318.375</v>
      </c>
      <c r="E23" s="24">
        <f t="shared" si="2"/>
        <v>318.375</v>
      </c>
    </row>
    <row r="24" spans="1:5" x14ac:dyDescent="0.3">
      <c r="A24" s="9" t="s">
        <v>4</v>
      </c>
      <c r="B24" s="10" t="s">
        <v>3</v>
      </c>
      <c r="C24" s="27">
        <v>0.75</v>
      </c>
      <c r="D24" s="25">
        <f t="shared" si="2"/>
        <v>0.75</v>
      </c>
      <c r="E24" s="25">
        <f t="shared" si="2"/>
        <v>0.75</v>
      </c>
    </row>
    <row r="25" spans="1:5" ht="21.95" customHeight="1" x14ac:dyDescent="0.3">
      <c r="A25" s="9" t="s">
        <v>23</v>
      </c>
      <c r="B25" s="6" t="s">
        <v>24</v>
      </c>
      <c r="C25" s="22">
        <f>C23/12/C24*1000</f>
        <v>141500</v>
      </c>
      <c r="D25" s="14">
        <f t="shared" si="2"/>
        <v>141500</v>
      </c>
      <c r="E25" s="14">
        <f t="shared" si="2"/>
        <v>141500</v>
      </c>
    </row>
    <row r="26" spans="1:5" ht="25.5" x14ac:dyDescent="0.3">
      <c r="A26" s="5" t="s">
        <v>21</v>
      </c>
      <c r="B26" s="28" t="s">
        <v>2</v>
      </c>
      <c r="C26" s="30">
        <v>12879.4</v>
      </c>
      <c r="D26" s="24">
        <f>C26/4</f>
        <v>3219.85</v>
      </c>
      <c r="E26" s="24">
        <f t="shared" si="2"/>
        <v>3219.85</v>
      </c>
    </row>
    <row r="27" spans="1:5" x14ac:dyDescent="0.3">
      <c r="A27" s="9" t="s">
        <v>4</v>
      </c>
      <c r="B27" s="10" t="s">
        <v>3</v>
      </c>
      <c r="C27" s="23">
        <v>16.5</v>
      </c>
      <c r="D27" s="14">
        <f t="shared" si="2"/>
        <v>16.5</v>
      </c>
      <c r="E27" s="14">
        <f t="shared" si="2"/>
        <v>16.5</v>
      </c>
    </row>
    <row r="28" spans="1:5" ht="21.95" customHeight="1" x14ac:dyDescent="0.3">
      <c r="A28" s="9" t="s">
        <v>23</v>
      </c>
      <c r="B28" s="6" t="s">
        <v>24</v>
      </c>
      <c r="C28" s="22">
        <f>C26/12/C27*1000</f>
        <v>65047.474747474749</v>
      </c>
      <c r="D28" s="14">
        <f t="shared" si="2"/>
        <v>65047.474747474749</v>
      </c>
      <c r="E28" s="14">
        <f t="shared" si="2"/>
        <v>65047.474747474749</v>
      </c>
    </row>
    <row r="29" spans="1:5" ht="25.5" x14ac:dyDescent="0.3">
      <c r="A29" s="5" t="s">
        <v>5</v>
      </c>
      <c r="B29" s="6" t="s">
        <v>2</v>
      </c>
      <c r="C29" s="24">
        <f>C15*10.05%</f>
        <v>4934.8716000000004</v>
      </c>
      <c r="D29" s="24">
        <f t="shared" ref="D29:E29" si="4">D15*10.05%</f>
        <v>3519.2989500000003</v>
      </c>
      <c r="E29" s="24">
        <f t="shared" si="4"/>
        <v>3519.2989500000003</v>
      </c>
    </row>
    <row r="30" spans="1:5" ht="36.75" x14ac:dyDescent="0.3">
      <c r="A30" s="11" t="s">
        <v>6</v>
      </c>
      <c r="B30" s="6" t="s">
        <v>2</v>
      </c>
      <c r="C30" s="24">
        <v>4069</v>
      </c>
      <c r="D30" s="24">
        <f>C30/4</f>
        <v>1017.25</v>
      </c>
      <c r="E30" s="24">
        <f t="shared" si="2"/>
        <v>1017.25</v>
      </c>
    </row>
    <row r="31" spans="1:5" ht="25.5" x14ac:dyDescent="0.3">
      <c r="A31" s="11" t="s">
        <v>7</v>
      </c>
      <c r="B31" s="6" t="s">
        <v>2</v>
      </c>
      <c r="C31" s="24">
        <v>500</v>
      </c>
      <c r="D31" s="24"/>
      <c r="E31" s="24">
        <f t="shared" si="2"/>
        <v>0</v>
      </c>
    </row>
    <row r="32" spans="1:5" ht="36.75" x14ac:dyDescent="0.3">
      <c r="A32" s="11" t="s">
        <v>8</v>
      </c>
      <c r="B32" s="6" t="s">
        <v>2</v>
      </c>
      <c r="C32" s="24">
        <v>20172</v>
      </c>
      <c r="D32" s="24">
        <v>208</v>
      </c>
      <c r="E32" s="24">
        <f t="shared" si="2"/>
        <v>208</v>
      </c>
    </row>
    <row r="33" spans="1:5" ht="38.25" customHeight="1" x14ac:dyDescent="0.3">
      <c r="A33" s="11" t="s">
        <v>9</v>
      </c>
      <c r="B33" s="6" t="s">
        <v>2</v>
      </c>
      <c r="C33" s="24">
        <v>4961</v>
      </c>
      <c r="D33" s="24">
        <f>C33/4</f>
        <v>1240.25</v>
      </c>
      <c r="E33" s="24">
        <f t="shared" si="2"/>
        <v>1240.25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Заозерновская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2021-04-05T15:38:31Z</dcterms:modified>
</cp:coreProperties>
</file>